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4235" windowHeight="7680"/>
  </bookViews>
  <sheets>
    <sheet name="Инвест Арс ВС (а-г)" sheetId="6" r:id="rId1"/>
    <sheet name="Инвест Арс ВС д)" sheetId="12" r:id="rId2"/>
  </sheets>
  <externalReferences>
    <externalReference r:id="rId3"/>
  </externalReferences>
  <definedNames>
    <definedName name="SCOPE_TYPES">[1]TEHSHEET!$C$4:$C$11</definedName>
    <definedName name="_xlnm.Print_Area" localSheetId="0">'Инвест Арс ВС (а-г)'!$B$2:$I$24</definedName>
  </definedNames>
  <calcPr calcId="125725"/>
</workbook>
</file>

<file path=xl/calcChain.xml><?xml version="1.0" encoding="utf-8"?>
<calcChain xmlns="http://schemas.openxmlformats.org/spreadsheetml/2006/main">
  <c r="M8" i="12"/>
  <c r="D13" i="6"/>
  <c r="E13"/>
  <c r="F13"/>
  <c r="G13"/>
  <c r="H13"/>
  <c r="D12"/>
  <c r="E12"/>
  <c r="F12"/>
  <c r="G12"/>
  <c r="H12"/>
  <c r="D11"/>
  <c r="E11"/>
  <c r="F11"/>
  <c r="G11"/>
  <c r="H11"/>
  <c r="C16"/>
  <c r="C17"/>
  <c r="C18"/>
  <c r="C19"/>
  <c r="C20"/>
  <c r="C21"/>
  <c r="C23"/>
  <c r="C13" s="1"/>
  <c r="C24"/>
  <c r="C15"/>
  <c r="C11" l="1"/>
  <c r="C12"/>
</calcChain>
</file>

<file path=xl/sharedStrings.xml><?xml version="1.0" encoding="utf-8"?>
<sst xmlns="http://schemas.openxmlformats.org/spreadsheetml/2006/main" count="126" uniqueCount="69">
  <si>
    <t>Наименование организации</t>
  </si>
  <si>
    <t>Источник финансирования</t>
  </si>
  <si>
    <t>1.</t>
  </si>
  <si>
    <t>Наименование мероприятия</t>
  </si>
  <si>
    <t>Профинансировано</t>
  </si>
  <si>
    <t>Освоено фактически</t>
  </si>
  <si>
    <t>Всего</t>
  </si>
  <si>
    <t xml:space="preserve">1 кв </t>
  </si>
  <si>
    <t>2 кв</t>
  </si>
  <si>
    <t>3 кв</t>
  </si>
  <si>
    <t>4 кв</t>
  </si>
  <si>
    <t>2.</t>
  </si>
  <si>
    <t xml:space="preserve">Наименование мероприятия³ </t>
  </si>
  <si>
    <t>30 января 2008 года - 31 декабря 2012 года.</t>
  </si>
  <si>
    <t>Проектирование очистных сооружений на водохранилище р.Дачная и на  2-ом подъеме р.Арсеньевки</t>
  </si>
  <si>
    <t>Надбавка к цене (тарифу)</t>
  </si>
  <si>
    <t>Проведение экспертизы промышленной безопасности зданий необходимых для очистных сооружений на водохранилище р.Дачная</t>
  </si>
  <si>
    <t>Проведение экспертизы промышленной безопасности здания очистных сооружений на 2-ом подъеме р. Арсеньевки</t>
  </si>
  <si>
    <t>Достройка торцевой стены траншейного водосброса на водохранилище р. Дачная</t>
  </si>
  <si>
    <t>Модернизация хлораторных с применением установок типа «Аквахлор – 500» для обеззараживания питьевой воды на водохранилище р. Дачная и на 2-ом подъеме р. Арсеньевки</t>
  </si>
  <si>
    <t>Краевой бюджет</t>
  </si>
  <si>
    <t>Модернизация установок очистки питьевой воды на водохранилище р. Дачная и на 2-ом подъеме р. Арсеньевки, включая осветлительные фильтры, схему прямоточной коагуляции и насосную</t>
  </si>
  <si>
    <t>2008г.</t>
  </si>
  <si>
    <t>2009г.</t>
  </si>
  <si>
    <t>2010г.</t>
  </si>
  <si>
    <t>2011г.</t>
  </si>
  <si>
    <t>2012г.</t>
  </si>
  <si>
    <t>ВСЕГО, в том числе:</t>
  </si>
  <si>
    <t>-</t>
  </si>
  <si>
    <t>Целевая инвестиционная программа модернизации объектов водоснабжения и водоотведения Арсеньевского городского округа на 2008-2012гг.</t>
  </si>
  <si>
    <t>Потребность в финансовых средствах, тыс. руб.:</t>
  </si>
  <si>
    <t>Целью инвестиционной программы является достижение бесперебойного и безопасного предоставления коммунальных услуг водоснабжения для населения Арсеньевского городского округа, снижение удельного расхода энергетических ресурсов на производство, переход на современные методы обеззараживания.</t>
  </si>
  <si>
    <t>Финансирование за счет предприятия (инвестиционная надбавка + прибыль)</t>
  </si>
  <si>
    <t>№</t>
  </si>
  <si>
    <t xml:space="preserve">                                  Надбавка к цене (тарифу)</t>
  </si>
  <si>
    <t>3.</t>
  </si>
  <si>
    <t>4.</t>
  </si>
  <si>
    <t>5.</t>
  </si>
  <si>
    <t>6.</t>
  </si>
  <si>
    <t>7.</t>
  </si>
  <si>
    <t>Модернизация насосного оборудования с применением устройств частотного регулирования на насосной станции 1-го подъема (старая насосная)</t>
  </si>
  <si>
    <t>Модернизация насосного оборудования с применением устройств частотного регулирования на насосной станции 2-го подъема</t>
  </si>
  <si>
    <t>Модернизация насосного оборудования с применением устройств частотного регулирования на насосной станции 1-го подъема (новая насосная)</t>
  </si>
  <si>
    <t>Финансирование за счет средств бюджета Приморского края</t>
  </si>
  <si>
    <t>А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</si>
  <si>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</si>
  <si>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</si>
  <si>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</si>
  <si>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</si>
  <si>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</si>
  <si>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</si>
  <si>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</si>
  <si>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</si>
  <si>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</si>
  <si>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Б</t>
  </si>
  <si>
    <r>
      <t xml:space="preserve">Утверждено на </t>
    </r>
    <r>
      <rPr>
        <b/>
        <u/>
        <sz val="12"/>
        <color indexed="8"/>
        <rFont val="Times New Roman"/>
        <family val="1"/>
        <charset val="204"/>
      </rPr>
      <t>_2011_</t>
    </r>
    <r>
      <rPr>
        <sz val="12"/>
        <color indexed="8"/>
        <rFont val="Times New Roman"/>
        <family val="1"/>
        <charset val="204"/>
      </rPr>
      <t>год</t>
    </r>
  </si>
  <si>
    <r>
      <t>В течение</t>
    </r>
    <r>
      <rPr>
        <b/>
        <u/>
        <sz val="12"/>
        <color indexed="8"/>
        <rFont val="Times New Roman"/>
        <family val="1"/>
        <charset val="204"/>
      </rPr>
      <t xml:space="preserve"> _1, 2кв. 2011_</t>
    </r>
    <r>
      <rPr>
        <sz val="12"/>
        <color indexed="8"/>
        <rFont val="Times New Roman"/>
        <family val="1"/>
        <charset val="204"/>
      </rPr>
      <t>года</t>
    </r>
  </si>
  <si>
    <t>Проектирование очистных сооружений на р. Дачная и 2-м подъеме р. Арсеньевка Оформление разрешения на строительство очистных сооружений</t>
  </si>
  <si>
    <t>329,08061</t>
  </si>
  <si>
    <t>тыс. рублей</t>
  </si>
  <si>
    <t xml:space="preserve">                                  Краевой бюджет</t>
  </si>
  <si>
    <t>КГУП "Примтеплоэнерго" филиал "Арсеньевский" участок Водоканал г. Арсеньев</t>
  </si>
  <si>
    <t>Наименование инвестиционной программы:</t>
  </si>
  <si>
    <t>а) Цель инвестиционной программы:</t>
  </si>
  <si>
    <t>б) Сроки начала и окончания реализации инвестиционной программы:</t>
  </si>
  <si>
    <t>в) Потребности в финансовых средствах, необходимых для реализации инвестиционной программы (водоснабжение):</t>
  </si>
  <si>
    <r>
      <t xml:space="preserve">1. Информация об инвестиционных программах и отчетах об их реализации </t>
    </r>
    <r>
      <rPr>
        <b/>
        <sz val="12"/>
        <color indexed="8"/>
        <rFont val="Times New Roman"/>
        <family val="1"/>
        <charset val="204"/>
      </rPr>
      <t>за 1, 2кв. 2011 года</t>
    </r>
  </si>
  <si>
    <t xml:space="preserve">д) Использование инвестиционных средств </t>
  </si>
  <si>
    <r>
      <t>г) Показатели эффективности реализации инвестиционной программы:</t>
    </r>
    <r>
      <rPr>
        <sz val="12"/>
        <color indexed="8"/>
        <rFont val="Times New Roman"/>
        <family val="1"/>
        <charset val="204"/>
      </rPr>
      <t xml:space="preserve">  Проектные работы, выполненные за счет средств надбавки к цене (тарифу) и бюджета Арсеньевского ГО, позволят в дальнейшем провести модернизацию очистных сооружений на  водохранилище на реке Дачная и 2-м подъеме реки Арсеньевка и даст возможность  городскому округу и предприятию, оказывающему услуги по водоснабжению участвовать в краевых и федеральных программах по финансированию этих работ.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</si>
</sst>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9"/>
      <name val="Tahoma"/>
      <family val="2"/>
      <charset val="204"/>
    </font>
    <font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27" applyBorder="0">
      <alignment horizontal="center" vertical="center" wrapText="1"/>
    </xf>
    <xf numFmtId="0" fontId="9" fillId="0" borderId="0" applyNumberFormat="0" applyFill="0" applyBorder="0" applyAlignment="0" applyProtection="0">
      <alignment vertical="top"/>
      <protection locked="0"/>
    </xf>
    <xf numFmtId="4" fontId="10" fillId="2" borderId="2" applyBorder="0">
      <alignment horizontal="right"/>
    </xf>
    <xf numFmtId="0" fontId="11" fillId="0" borderId="0"/>
    <xf numFmtId="4" fontId="10" fillId="3" borderId="15" applyBorder="0">
      <alignment horizontal="right"/>
    </xf>
  </cellStyleXfs>
  <cellXfs count="86">
    <xf numFmtId="0" fontId="0" fillId="0" borderId="0" xfId="0"/>
    <xf numFmtId="0" fontId="1" fillId="0" borderId="0" xfId="0" applyFont="1" applyFill="1"/>
    <xf numFmtId="0" fontId="1" fillId="0" borderId="2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vertical="center" wrapText="1"/>
    </xf>
    <xf numFmtId="1" fontId="4" fillId="0" borderId="7" xfId="0" applyNumberFormat="1" applyFont="1" applyBorder="1" applyAlignment="1">
      <alignment horizontal="center" wrapText="1"/>
    </xf>
    <xf numFmtId="0" fontId="5" fillId="0" borderId="23" xfId="0" applyFont="1" applyBorder="1" applyAlignment="1">
      <alignment horizontal="center" vertical="top"/>
    </xf>
    <xf numFmtId="0" fontId="5" fillId="0" borderId="21" xfId="0" applyFont="1" applyBorder="1" applyAlignment="1">
      <alignment vertical="top" wrapText="1"/>
    </xf>
    <xf numFmtId="1" fontId="4" fillId="0" borderId="21" xfId="0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top" wrapText="1"/>
    </xf>
    <xf numFmtId="0" fontId="5" fillId="0" borderId="27" xfId="0" applyFont="1" applyBorder="1" applyAlignment="1">
      <alignment horizontal="center" vertical="top"/>
    </xf>
    <xf numFmtId="0" fontId="0" fillId="0" borderId="0" xfId="0" applyFont="1"/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1" fontId="4" fillId="0" borderId="22" xfId="0" applyNumberFormat="1" applyFont="1" applyBorder="1" applyAlignment="1">
      <alignment horizontal="center" vertical="center" wrapText="1"/>
    </xf>
    <xf numFmtId="1" fontId="4" fillId="0" borderId="25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2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</cellXfs>
  <cellStyles count="6">
    <cellStyle name="Гиперссылка_Мониторинг инвестиций" xfId="2"/>
    <cellStyle name="ЗаголовокСтолбца" xfId="1"/>
    <cellStyle name="Значение" xfId="3"/>
    <cellStyle name="Обычный" xfId="0" builtinId="0"/>
    <cellStyle name="Обычный 2" xfId="4"/>
    <cellStyle name="ФормулаВБ_Мониторинг инвестиций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&#1055;&#1058;&#1054;/&#1040;.&#1070;.%20&#1060;&#1080;&#1083;&#1080;&#1085;/&#1048;&#1085;&#1074;&#1077;&#1089;&#1090;&#1087;&#1088;&#1086;&#1075;&#1088;&#1072;&#1084;&#1084;&#1099;/&#1048;&#1085;&#1074;&#1077;&#1089;&#1090;&#1087;&#1088;&#1086;&#1075;&#1088;&#1072;&#1084;&#1084;&#1072;%20(&#1050;&#1072;&#1074;&#1072;&#1083;&#1077;&#1088;&#1086;&#1074;&#1086;)/&#1050;&#1072;&#1074;&#1072;&#1083;&#1077;&#1088;&#1086;%20&#1042;&#1057;+&#1042;&#1054;%20(&#1088;&#1072;&#1089;&#1082;&#1088;&#1099;&#1090;&#1080;&#1077;)/&#1054;&#1090;&#1095;&#1077;&#1090;&#1099;%20&#1086;%20&#1074;&#1099;&#1087;&#1086;&#1083;&#1085;&#1077;&#1085;&#1080;&#1080;/INV.WATER.QV.2010(v2.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Инструкция"/>
      <sheetName val="Справочники"/>
      <sheetName val="ИП"/>
      <sheetName val="Комментарии"/>
      <sheetName val="Проверка"/>
      <sheetName val="TEHSHEET"/>
      <sheetName val="REESTR_MO"/>
      <sheetName val="REESTR_ORG"/>
      <sheetName val="REESTR_FILTERED"/>
      <sheetName val="modfrmReestr"/>
      <sheetName val="modCommandButton"/>
      <sheetName val="modReestr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C4" t="str">
            <v>прибыль</v>
          </cell>
        </row>
        <row r="5">
          <cell r="C5" t="str">
            <v xml:space="preserve">амортизация </v>
          </cell>
        </row>
        <row r="6">
          <cell r="C6" t="str">
            <v>заемные средства</v>
          </cell>
        </row>
        <row r="7">
          <cell r="C7" t="str">
            <v>инвест.надбавка</v>
          </cell>
        </row>
        <row r="8">
          <cell r="C8" t="str">
            <v>плата за подключение</v>
          </cell>
        </row>
        <row r="9">
          <cell r="C9" t="str">
            <v>бюджетные источники</v>
          </cell>
        </row>
        <row r="10">
          <cell r="C10" t="str">
            <v>лизинговые платежи</v>
          </cell>
        </row>
        <row r="11">
          <cell r="C11" t="str">
            <v>прочие источники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25"/>
  <sheetViews>
    <sheetView tabSelected="1" zoomScaleNormal="100" workbookViewId="0">
      <selection activeCell="I31" sqref="I31"/>
    </sheetView>
  </sheetViews>
  <sheetFormatPr defaultRowHeight="15"/>
  <cols>
    <col min="1" max="1" width="4.42578125" customWidth="1"/>
    <col min="2" max="2" width="47.85546875" customWidth="1"/>
    <col min="3" max="8" width="8" customWidth="1"/>
    <col min="9" max="9" width="18.7109375" customWidth="1"/>
  </cols>
  <sheetData>
    <row r="2" spans="1:9" ht="19.5" customHeight="1">
      <c r="A2" s="43" t="s">
        <v>66</v>
      </c>
      <c r="B2" s="43"/>
      <c r="C2" s="43"/>
      <c r="D2" s="43"/>
      <c r="E2" s="43"/>
      <c r="F2" s="43"/>
      <c r="G2" s="43"/>
      <c r="H2" s="43"/>
      <c r="I2" s="43"/>
    </row>
    <row r="3" spans="1:9" ht="16.5" thickBot="1">
      <c r="B3" s="3"/>
      <c r="C3" s="3"/>
      <c r="D3" s="4"/>
      <c r="E3" s="4"/>
      <c r="F3" s="4"/>
      <c r="G3" s="4"/>
      <c r="H3" s="4"/>
      <c r="I3" s="3"/>
    </row>
    <row r="4" spans="1:9" ht="36" customHeight="1" thickBot="1">
      <c r="A4" s="70" t="s">
        <v>0</v>
      </c>
      <c r="B4" s="71"/>
      <c r="C4" s="40" t="s">
        <v>61</v>
      </c>
      <c r="D4" s="41"/>
      <c r="E4" s="41"/>
      <c r="F4" s="41"/>
      <c r="G4" s="41"/>
      <c r="H4" s="41"/>
      <c r="I4" s="42"/>
    </row>
    <row r="5" spans="1:9" ht="51" customHeight="1">
      <c r="A5" s="63" t="s">
        <v>62</v>
      </c>
      <c r="B5" s="64"/>
      <c r="C5" s="44" t="s">
        <v>29</v>
      </c>
      <c r="D5" s="44"/>
      <c r="E5" s="44"/>
      <c r="F5" s="44"/>
      <c r="G5" s="44"/>
      <c r="H5" s="44"/>
      <c r="I5" s="45"/>
    </row>
    <row r="6" spans="1:9" ht="82.5" customHeight="1">
      <c r="A6" s="61" t="s">
        <v>63</v>
      </c>
      <c r="B6" s="62"/>
      <c r="C6" s="46" t="s">
        <v>31</v>
      </c>
      <c r="D6" s="46"/>
      <c r="E6" s="46"/>
      <c r="F6" s="46"/>
      <c r="G6" s="46"/>
      <c r="H6" s="46"/>
      <c r="I6" s="47"/>
    </row>
    <row r="7" spans="1:9" ht="35.25" customHeight="1" thickBot="1">
      <c r="A7" s="59" t="s">
        <v>64</v>
      </c>
      <c r="B7" s="60"/>
      <c r="C7" s="65" t="s">
        <v>13</v>
      </c>
      <c r="D7" s="65"/>
      <c r="E7" s="65"/>
      <c r="F7" s="65"/>
      <c r="G7" s="65"/>
      <c r="H7" s="65"/>
      <c r="I7" s="66"/>
    </row>
    <row r="8" spans="1:9" ht="27.75" customHeight="1" thickBot="1">
      <c r="A8" s="56" t="s">
        <v>65</v>
      </c>
      <c r="B8" s="57"/>
      <c r="C8" s="57"/>
      <c r="D8" s="57"/>
      <c r="E8" s="57"/>
      <c r="F8" s="57"/>
      <c r="G8" s="57"/>
      <c r="H8" s="57"/>
      <c r="I8" s="58"/>
    </row>
    <row r="9" spans="1:9" ht="21.75" customHeight="1">
      <c r="A9" s="72" t="s">
        <v>33</v>
      </c>
      <c r="B9" s="48" t="s">
        <v>12</v>
      </c>
      <c r="C9" s="52" t="s">
        <v>30</v>
      </c>
      <c r="D9" s="52"/>
      <c r="E9" s="52"/>
      <c r="F9" s="52"/>
      <c r="G9" s="52"/>
      <c r="H9" s="52"/>
      <c r="I9" s="50" t="s">
        <v>1</v>
      </c>
    </row>
    <row r="10" spans="1:9" ht="15.75" thickBot="1">
      <c r="A10" s="73"/>
      <c r="B10" s="49"/>
      <c r="C10" s="11" t="s">
        <v>6</v>
      </c>
      <c r="D10" s="11" t="s">
        <v>22</v>
      </c>
      <c r="E10" s="11" t="s">
        <v>23</v>
      </c>
      <c r="F10" s="11" t="s">
        <v>24</v>
      </c>
      <c r="G10" s="11" t="s">
        <v>25</v>
      </c>
      <c r="H10" s="11" t="s">
        <v>26</v>
      </c>
      <c r="I10" s="51"/>
    </row>
    <row r="11" spans="1:9" ht="15.75" customHeight="1">
      <c r="A11" s="17" t="s">
        <v>28</v>
      </c>
      <c r="B11" s="18" t="s">
        <v>27</v>
      </c>
      <c r="C11" s="19">
        <f>SUM(C15,C16,C17,C18,C19,C20,C21,C23,C24)</f>
        <v>82000</v>
      </c>
      <c r="D11" s="19">
        <f t="shared" ref="D11:H11" si="0">SUM(D15,D16,D17,D18,D19,D20,D21,D23,D24)</f>
        <v>13500</v>
      </c>
      <c r="E11" s="19">
        <f t="shared" si="0"/>
        <v>34000</v>
      </c>
      <c r="F11" s="19">
        <f t="shared" si="0"/>
        <v>24500</v>
      </c>
      <c r="G11" s="19">
        <f t="shared" si="0"/>
        <v>5000</v>
      </c>
      <c r="H11" s="19">
        <f t="shared" si="0"/>
        <v>5000</v>
      </c>
      <c r="I11" s="5" t="s">
        <v>28</v>
      </c>
    </row>
    <row r="12" spans="1:9" ht="15.75" customHeight="1">
      <c r="A12" s="20" t="s">
        <v>28</v>
      </c>
      <c r="B12" s="15" t="s">
        <v>34</v>
      </c>
      <c r="C12" s="8">
        <f>SUM(C15,C16,C17,C18,C19,C20,C21)</f>
        <v>22400</v>
      </c>
      <c r="D12" s="8">
        <f t="shared" ref="D12:H12" si="1">SUM(D15,D16,D17,D18,D19,D20,D21)</f>
        <v>3900</v>
      </c>
      <c r="E12" s="8">
        <f t="shared" si="1"/>
        <v>4000</v>
      </c>
      <c r="F12" s="8">
        <f t="shared" si="1"/>
        <v>4500</v>
      </c>
      <c r="G12" s="8">
        <f t="shared" si="1"/>
        <v>5000</v>
      </c>
      <c r="H12" s="8">
        <f t="shared" si="1"/>
        <v>5000</v>
      </c>
      <c r="I12" s="6" t="s">
        <v>28</v>
      </c>
    </row>
    <row r="13" spans="1:9" ht="15.75" customHeight="1" thickBot="1">
      <c r="A13" s="21" t="s">
        <v>28</v>
      </c>
      <c r="B13" s="22" t="s">
        <v>60</v>
      </c>
      <c r="C13" s="23">
        <f>SUM(C23:C24)</f>
        <v>59600</v>
      </c>
      <c r="D13" s="23">
        <f t="shared" ref="D13:H13" si="2">SUM(D23:D24)</f>
        <v>9600</v>
      </c>
      <c r="E13" s="23">
        <f t="shared" si="2"/>
        <v>30000</v>
      </c>
      <c r="F13" s="23">
        <f t="shared" si="2"/>
        <v>20000</v>
      </c>
      <c r="G13" s="23">
        <f t="shared" si="2"/>
        <v>0</v>
      </c>
      <c r="H13" s="23">
        <f t="shared" si="2"/>
        <v>0</v>
      </c>
      <c r="I13" s="7" t="s">
        <v>28</v>
      </c>
    </row>
    <row r="14" spans="1:9" ht="17.25" customHeight="1" thickBot="1">
      <c r="A14" s="24" t="s">
        <v>28</v>
      </c>
      <c r="B14" s="53" t="s">
        <v>32</v>
      </c>
      <c r="C14" s="54"/>
      <c r="D14" s="54"/>
      <c r="E14" s="54"/>
      <c r="F14" s="54"/>
      <c r="G14" s="54"/>
      <c r="H14" s="54"/>
      <c r="I14" s="55"/>
    </row>
    <row r="15" spans="1:9" ht="45">
      <c r="A15" s="17" t="s">
        <v>2</v>
      </c>
      <c r="B15" s="25" t="s">
        <v>14</v>
      </c>
      <c r="C15" s="26">
        <f>SUM(D15:H15)</f>
        <v>2600</v>
      </c>
      <c r="D15" s="27">
        <v>2600</v>
      </c>
      <c r="E15" s="27" t="s">
        <v>28</v>
      </c>
      <c r="F15" s="27" t="s">
        <v>28</v>
      </c>
      <c r="G15" s="27" t="s">
        <v>28</v>
      </c>
      <c r="H15" s="27" t="s">
        <v>28</v>
      </c>
      <c r="I15" s="28" t="s">
        <v>15</v>
      </c>
    </row>
    <row r="16" spans="1:9" ht="45">
      <c r="A16" s="20" t="s">
        <v>11</v>
      </c>
      <c r="B16" s="16" t="s">
        <v>16</v>
      </c>
      <c r="C16" s="9">
        <f t="shared" ref="C16:C24" si="3">SUM(D16:H16)</f>
        <v>800</v>
      </c>
      <c r="D16" s="10">
        <v>800</v>
      </c>
      <c r="E16" s="10" t="s">
        <v>28</v>
      </c>
      <c r="F16" s="10" t="s">
        <v>28</v>
      </c>
      <c r="G16" s="10" t="s">
        <v>28</v>
      </c>
      <c r="H16" s="10" t="s">
        <v>28</v>
      </c>
      <c r="I16" s="29" t="s">
        <v>15</v>
      </c>
    </row>
    <row r="17" spans="1:9" ht="45">
      <c r="A17" s="20" t="s">
        <v>35</v>
      </c>
      <c r="B17" s="16" t="s">
        <v>17</v>
      </c>
      <c r="C17" s="9">
        <f t="shared" si="3"/>
        <v>500</v>
      </c>
      <c r="D17" s="10">
        <v>500</v>
      </c>
      <c r="E17" s="10" t="s">
        <v>28</v>
      </c>
      <c r="F17" s="10" t="s">
        <v>28</v>
      </c>
      <c r="G17" s="10" t="s">
        <v>28</v>
      </c>
      <c r="H17" s="10" t="s">
        <v>28</v>
      </c>
      <c r="I17" s="29" t="s">
        <v>15</v>
      </c>
    </row>
    <row r="18" spans="1:9" ht="30">
      <c r="A18" s="20" t="s">
        <v>36</v>
      </c>
      <c r="B18" s="16" t="s">
        <v>18</v>
      </c>
      <c r="C18" s="9">
        <f t="shared" si="3"/>
        <v>4000</v>
      </c>
      <c r="D18" s="10"/>
      <c r="E18" s="10">
        <v>4000</v>
      </c>
      <c r="F18" s="10" t="s">
        <v>28</v>
      </c>
      <c r="G18" s="10" t="s">
        <v>28</v>
      </c>
      <c r="H18" s="10" t="s">
        <v>28</v>
      </c>
      <c r="I18" s="29" t="s">
        <v>15</v>
      </c>
    </row>
    <row r="19" spans="1:9" ht="46.5" customHeight="1">
      <c r="A19" s="20" t="s">
        <v>37</v>
      </c>
      <c r="B19" s="16" t="s">
        <v>40</v>
      </c>
      <c r="C19" s="9">
        <f t="shared" si="3"/>
        <v>4500</v>
      </c>
      <c r="D19" s="10" t="s">
        <v>28</v>
      </c>
      <c r="E19" s="10" t="s">
        <v>28</v>
      </c>
      <c r="F19" s="10">
        <v>4500</v>
      </c>
      <c r="G19" s="10" t="s">
        <v>28</v>
      </c>
      <c r="H19" s="10" t="s">
        <v>28</v>
      </c>
      <c r="I19" s="29" t="s">
        <v>15</v>
      </c>
    </row>
    <row r="20" spans="1:9" ht="45">
      <c r="A20" s="20" t="s">
        <v>38</v>
      </c>
      <c r="B20" s="16" t="s">
        <v>41</v>
      </c>
      <c r="C20" s="9">
        <f t="shared" si="3"/>
        <v>5000</v>
      </c>
      <c r="D20" s="10" t="s">
        <v>28</v>
      </c>
      <c r="E20" s="10" t="s">
        <v>28</v>
      </c>
      <c r="F20" s="10" t="s">
        <v>28</v>
      </c>
      <c r="G20" s="10">
        <v>5000</v>
      </c>
      <c r="H20" s="10" t="s">
        <v>28</v>
      </c>
      <c r="I20" s="29" t="s">
        <v>15</v>
      </c>
    </row>
    <row r="21" spans="1:9" ht="46.5" customHeight="1" thickBot="1">
      <c r="A21" s="21" t="s">
        <v>39</v>
      </c>
      <c r="B21" s="30" t="s">
        <v>42</v>
      </c>
      <c r="C21" s="14">
        <f t="shared" si="3"/>
        <v>5000</v>
      </c>
      <c r="D21" s="13" t="s">
        <v>28</v>
      </c>
      <c r="E21" s="13" t="s">
        <v>28</v>
      </c>
      <c r="F21" s="13" t="s">
        <v>28</v>
      </c>
      <c r="G21" s="13" t="s">
        <v>28</v>
      </c>
      <c r="H21" s="13">
        <v>5000</v>
      </c>
      <c r="I21" s="12" t="s">
        <v>15</v>
      </c>
    </row>
    <row r="22" spans="1:9" ht="15.75" thickBot="1">
      <c r="A22" s="31" t="s">
        <v>28</v>
      </c>
      <c r="B22" s="67" t="s">
        <v>43</v>
      </c>
      <c r="C22" s="68"/>
      <c r="D22" s="68"/>
      <c r="E22" s="68"/>
      <c r="F22" s="68"/>
      <c r="G22" s="68"/>
      <c r="H22" s="68"/>
      <c r="I22" s="69"/>
    </row>
    <row r="23" spans="1:9" ht="61.5" customHeight="1">
      <c r="A23" s="17" t="s">
        <v>2</v>
      </c>
      <c r="B23" s="25" t="s">
        <v>19</v>
      </c>
      <c r="C23" s="26">
        <f t="shared" si="3"/>
        <v>9600</v>
      </c>
      <c r="D23" s="27">
        <v>9600</v>
      </c>
      <c r="E23" s="27" t="s">
        <v>28</v>
      </c>
      <c r="F23" s="27" t="s">
        <v>28</v>
      </c>
      <c r="G23" s="27" t="s">
        <v>28</v>
      </c>
      <c r="H23" s="27" t="s">
        <v>28</v>
      </c>
      <c r="I23" s="28" t="s">
        <v>20</v>
      </c>
    </row>
    <row r="24" spans="1:9" ht="60.75" thickBot="1">
      <c r="A24" s="21" t="s">
        <v>11</v>
      </c>
      <c r="B24" s="30" t="s">
        <v>21</v>
      </c>
      <c r="C24" s="14">
        <f t="shared" si="3"/>
        <v>50000</v>
      </c>
      <c r="D24" s="13" t="s">
        <v>28</v>
      </c>
      <c r="E24" s="13">
        <v>30000</v>
      </c>
      <c r="F24" s="13">
        <v>20000</v>
      </c>
      <c r="G24" s="13" t="s">
        <v>28</v>
      </c>
      <c r="H24" s="13" t="s">
        <v>28</v>
      </c>
      <c r="I24" s="12" t="s">
        <v>20</v>
      </c>
    </row>
    <row r="25" spans="1:9" ht="90" customHeight="1" thickBot="1">
      <c r="A25" s="83" t="s">
        <v>68</v>
      </c>
      <c r="B25" s="84"/>
      <c r="C25" s="84"/>
      <c r="D25" s="84"/>
      <c r="E25" s="84"/>
      <c r="F25" s="84"/>
      <c r="G25" s="84"/>
      <c r="H25" s="84"/>
      <c r="I25" s="85"/>
    </row>
  </sheetData>
  <mergeCells count="17">
    <mergeCell ref="A9:A10"/>
    <mergeCell ref="C4:I4"/>
    <mergeCell ref="A25:I25"/>
    <mergeCell ref="A2:I2"/>
    <mergeCell ref="C5:I5"/>
    <mergeCell ref="C6:I6"/>
    <mergeCell ref="B9:B10"/>
    <mergeCell ref="I9:I10"/>
    <mergeCell ref="C9:H9"/>
    <mergeCell ref="B14:I14"/>
    <mergeCell ref="A8:I8"/>
    <mergeCell ref="A7:B7"/>
    <mergeCell ref="A6:B6"/>
    <mergeCell ref="A5:B5"/>
    <mergeCell ref="C7:I7"/>
    <mergeCell ref="B22:I22"/>
    <mergeCell ref="A4:B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9"/>
  <sheetViews>
    <sheetView workbookViewId="0">
      <selection activeCell="C17" sqref="C17"/>
    </sheetView>
  </sheetViews>
  <sheetFormatPr defaultRowHeight="15"/>
  <cols>
    <col min="1" max="1" width="27.85546875" customWidth="1"/>
    <col min="2" max="2" width="20.7109375" customWidth="1"/>
    <col min="3" max="3" width="11" customWidth="1"/>
    <col min="5" max="5" width="9.42578125" bestFit="1" customWidth="1"/>
    <col min="13" max="13" width="17.7109375" customWidth="1"/>
  </cols>
  <sheetData>
    <row r="2" spans="1:13" ht="15.75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6.5" thickBot="1">
      <c r="A3" s="78" t="s">
        <v>59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3" ht="18.75" customHeight="1">
      <c r="A4" s="74" t="s">
        <v>3</v>
      </c>
      <c r="B4" s="52" t="s">
        <v>55</v>
      </c>
      <c r="C4" s="48" t="s">
        <v>56</v>
      </c>
      <c r="D4" s="48"/>
      <c r="E4" s="48"/>
      <c r="F4" s="48"/>
      <c r="G4" s="48"/>
      <c r="H4" s="48"/>
      <c r="I4" s="48"/>
      <c r="J4" s="48"/>
      <c r="K4" s="48"/>
      <c r="L4" s="48"/>
      <c r="M4" s="79" t="s">
        <v>1</v>
      </c>
    </row>
    <row r="5" spans="1:13" ht="15.75">
      <c r="A5" s="75"/>
      <c r="B5" s="76"/>
      <c r="C5" s="82" t="s">
        <v>4</v>
      </c>
      <c r="D5" s="82"/>
      <c r="E5" s="82"/>
      <c r="F5" s="82"/>
      <c r="G5" s="82"/>
      <c r="H5" s="82" t="s">
        <v>5</v>
      </c>
      <c r="I5" s="82"/>
      <c r="J5" s="82"/>
      <c r="K5" s="82"/>
      <c r="L5" s="82"/>
      <c r="M5" s="80"/>
    </row>
    <row r="6" spans="1:13" ht="15.75">
      <c r="A6" s="75"/>
      <c r="B6" s="76"/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81"/>
    </row>
    <row r="7" spans="1:13" s="32" customFormat="1" ht="15.75" customHeight="1">
      <c r="A7" s="33" t="s">
        <v>44</v>
      </c>
      <c r="B7" s="37">
        <v>1</v>
      </c>
      <c r="C7" s="37">
        <v>2</v>
      </c>
      <c r="D7" s="37" t="s">
        <v>45</v>
      </c>
      <c r="E7" s="37" t="s">
        <v>46</v>
      </c>
      <c r="F7" s="37" t="s">
        <v>47</v>
      </c>
      <c r="G7" s="37" t="s">
        <v>48</v>
      </c>
      <c r="H7" s="37" t="s">
        <v>49</v>
      </c>
      <c r="I7" s="37" t="s">
        <v>50</v>
      </c>
      <c r="J7" s="37" t="s">
        <v>51</v>
      </c>
      <c r="K7" s="37" t="s">
        <v>52</v>
      </c>
      <c r="L7" s="37" t="s">
        <v>53</v>
      </c>
      <c r="M7" s="38" t="s">
        <v>54</v>
      </c>
    </row>
    <row r="8" spans="1:13" s="32" customFormat="1" ht="98.25" customHeight="1" thickBot="1">
      <c r="A8" s="34" t="s">
        <v>57</v>
      </c>
      <c r="B8" s="35"/>
      <c r="C8" s="39">
        <v>533.39643000000001</v>
      </c>
      <c r="D8" s="39" t="s">
        <v>58</v>
      </c>
      <c r="E8" s="39">
        <v>224.31582</v>
      </c>
      <c r="F8" s="39"/>
      <c r="G8" s="39"/>
      <c r="H8" s="39">
        <v>79.637990000000002</v>
      </c>
      <c r="I8" s="39">
        <v>79.637990000000002</v>
      </c>
      <c r="J8" s="35"/>
      <c r="K8" s="35"/>
      <c r="L8" s="35"/>
      <c r="M8" s="36" t="str">
        <f>'Инвест Арс ВС (а-г)'!I15</f>
        <v>Надбавка к цене (тарифу)</v>
      </c>
    </row>
    <row r="9" spans="1:13" ht="15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</sheetData>
  <mergeCells count="8">
    <mergeCell ref="A4:A6"/>
    <mergeCell ref="B4:B6"/>
    <mergeCell ref="A2:M2"/>
    <mergeCell ref="A3:M3"/>
    <mergeCell ref="C4:L4"/>
    <mergeCell ref="M4:M6"/>
    <mergeCell ref="C5:G5"/>
    <mergeCell ref="H5:L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Инвест Арс ВС (а-г)</vt:lpstr>
      <vt:lpstr>Инвест Арс ВС д)</vt:lpstr>
      <vt:lpstr>'Инвест Арс ВС (а-г)'!Область_печати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filinau</cp:lastModifiedBy>
  <cp:lastPrinted>2011-02-07T09:51:07Z</cp:lastPrinted>
  <dcterms:created xsi:type="dcterms:W3CDTF">2010-02-16T14:16:42Z</dcterms:created>
  <dcterms:modified xsi:type="dcterms:W3CDTF">2011-10-01T04:41:39Z</dcterms:modified>
</cp:coreProperties>
</file>